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" sheetId="1" r:id="rId1"/>
  </sheets>
  <definedNames/>
  <calcPr fullCalcOnLoad="1"/>
</workbook>
</file>

<file path=xl/sharedStrings.xml><?xml version="1.0" encoding="utf-8"?>
<sst xmlns="http://schemas.openxmlformats.org/spreadsheetml/2006/main" count="77" uniqueCount="73">
  <si>
    <t>ДОХОДЫ</t>
  </si>
  <si>
    <t>НАЛОГИ НА ПРИБЫЛЬ, ДОХОДЫ</t>
  </si>
  <si>
    <t>Налог на доходы физических лиц</t>
  </si>
  <si>
    <t>НАЛОГИ НА ИМУЩЕСТВО</t>
  </si>
  <si>
    <t>Земельный налог</t>
  </si>
  <si>
    <t>ВСЕГО ДОХОДОВ</t>
  </si>
  <si>
    <t xml:space="preserve">БЕЗВОЗМЕЗДНЫЕ ПОСТУПЛЕНИЯ  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</si>
  <si>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</si>
  <si>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(тыс. руб.)</t>
  </si>
  <si>
    <t>Безвозмездные поступления от других бюджетов бюджетной системы Российской Федерации</t>
  </si>
  <si>
    <t>Налог на имущество физических лиц</t>
  </si>
  <si>
    <t>НАЛОГИ НА СОВОКУПНЫЙ ДОХОД</t>
  </si>
  <si>
    <t>Единый сельскохозяйственный налог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</si>
  <si>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</si>
  <si>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</si>
  <si>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</si>
  <si>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</si>
  <si>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</si>
  <si>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</si>
  <si>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</si>
  <si>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</si>
  <si>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</si>
  <si>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</si>
  <si>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</si>
  <si>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</si>
  <si>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</si>
  <si>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</si>
  <si>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</si>
  <si>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</si>
  <si>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</si>
  <si>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 на выравнивание бюджетной 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</si>
  <si>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</si>
  <si>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</si>
  <si>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</si>
  <si>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</si>
  <si>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ВОЗВРАТ ОСТАТКОВ  СУБСИДИЙ И СУБВЕНЦИЙПРОШЛЫХЛЕТ</t>
  </si>
  <si>
    <t>воврат остатков субсидий и субвенций из бюджетов поселений</t>
  </si>
  <si>
    <t>иные  межбюджетные трансферты</t>
  </si>
  <si>
    <t xml:space="preserve">Прочие межбюджетные трансферты,передаваемые бюджетам </t>
  </si>
  <si>
    <t>Прочие межбюджетные трансферты,передаваемые бюджетам поселений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</si>
  <si>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</si>
  <si>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поселений от возврата остатков субсидий и субвенций прошлых лет из бюджетов муниципальных районов</t>
  </si>
  <si>
    <t>ОЦЕНКА</t>
  </si>
  <si>
    <t>Код бюджетной классификации и наименование доходов</t>
  </si>
  <si>
    <t>Отчетный период</t>
  </si>
  <si>
    <t>Плановый период</t>
  </si>
  <si>
    <t>2008 год</t>
  </si>
  <si>
    <t>2009 год</t>
  </si>
  <si>
    <t>2011
(план)</t>
  </si>
  <si>
    <t>2012
(план)</t>
  </si>
  <si>
    <t>2013
(план)</t>
  </si>
  <si>
    <t>План</t>
  </si>
  <si>
    <t>Факт</t>
  </si>
  <si>
    <t> Доходы, получаемые в виде  арендной  платы, а также средства от продажи права на заключение договоров аренды за земли, находящиеся в собственности поселений ( за исключением земельных участков  муниципальных автономных учреждений)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</si>
  <si>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</si>
  <si>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ПРОЧИЕ НЕНАЛОГОВЫЕ ДОХОДЫ</t>
  </si>
  <si>
    <t>Прочие неналоговые доходы</t>
  </si>
  <si>
    <t>Прочие неналоговые доходы бюджетов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</si>
  <si>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</si>
  <si>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</si>
  <si>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</si>
  <si>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</si>
  <si>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 (по обязательствам, возникшим до 1 января 2006 года), мобилизуемый на территориях поселений</t>
  </si>
  <si>
    <t>Прочие субвенции бюджетам поселений</t>
  </si>
  <si>
    <t>2010 год
(план)</t>
  </si>
  <si>
    <t>платежей в местный бюджет
Администрации Вербовологовского сельского поселения</t>
  </si>
  <si>
    <t>Налог на доходы физических лиц с доходов, облагаемых по налоговой ставке, установленной пунктом 1 статьи 224 Налогового кодекса  Российской Федерации, и полученных физическими лицами, зарегистрированными в качестве индивидуальных предпринимателей,  частных нотариусов</t>
  </si>
  <si>
    <t>Налог на доходы физических лиц с доходов, полученных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</si>
  <si>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 Российской Федерации,  за исключением доходов, полученных физическими лицами, зарегистрированными в качестве индивидуальных предпринимателей. частных нотариусов и других лиц. занимающихся частной практикой</t>
  </si>
  <si>
    <t>Налог, взимаемый с налогоплательщиков, выбравших в качестве объекта налогообложения доходы. Уменьшенные на величину расходов</t>
  </si>
  <si>
    <t>ДОХОДЫ ОТ ПРОДАЖИ МАТЕРИАЛЬНЫХ И НЕМАТЕРИАЛЬНЫХ АКТИВОВ</t>
  </si>
  <si>
    <t>доходы от реализации имущества.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</si>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</sst>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&quot;р.&quot;"/>
    <numFmt numFmtId="174" formatCode="#,##0.0"/>
    <numFmt numFmtId="175" formatCode="0.0;[Red]0.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  <numFmt numFmtId="182" formatCode="0.000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172" fontId="1" fillId="0" borderId="10" xfId="0" applyNumberFormat="1" applyFont="1" applyBorder="1" applyAlignment="1">
      <alignment horizontal="center"/>
    </xf>
    <xf numFmtId="172" fontId="1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  <xf numFmtId="172" fontId="2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175" fontId="1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 vertical="top"/>
    </xf>
    <xf numFmtId="174" fontId="1" fillId="0" borderId="1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2" fillId="0" borderId="0" xfId="0" applyFont="1" applyAlignment="1">
      <alignment/>
    </xf>
    <xf numFmtId="174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 wrapText="1"/>
    </xf>
    <xf numFmtId="0" fontId="1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" fillId="0" borderId="1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" fillId="0" borderId="17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72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right"/>
    </xf>
    <xf numFmtId="0" fontId="1" fillId="0" borderId="17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5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45.57421875" style="1" customWidth="1"/>
    <col min="2" max="2" width="11.8515625" style="1" customWidth="1"/>
    <col min="3" max="3" width="9.140625" style="1" customWidth="1"/>
    <col min="4" max="4" width="10.7109375" style="16" customWidth="1"/>
    <col min="5" max="6" width="9.140625" style="1" customWidth="1"/>
    <col min="7" max="7" width="10.28125" style="16" customWidth="1"/>
    <col min="8" max="8" width="9.8515625" style="1" customWidth="1"/>
    <col min="9" max="9" width="11.7109375" style="16" customWidth="1"/>
    <col min="10" max="11" width="9.140625" style="1" customWidth="1"/>
    <col min="12" max="12" width="10.00390625" style="1" bestFit="1" customWidth="1"/>
    <col min="13" max="16384" width="9.140625" style="1" customWidth="1"/>
  </cols>
  <sheetData>
    <row r="2" spans="1:2" ht="30" customHeight="1">
      <c r="A2" s="50"/>
      <c r="B2" s="51"/>
    </row>
    <row r="3" spans="1:2" ht="12.75" hidden="1">
      <c r="A3" s="51"/>
      <c r="B3" s="51"/>
    </row>
    <row r="4" spans="1:2" ht="12.75" hidden="1">
      <c r="A4" s="51"/>
      <c r="B4" s="51"/>
    </row>
    <row r="5" spans="1:2" ht="12.75" hidden="1">
      <c r="A5" s="51"/>
      <c r="B5" s="51"/>
    </row>
    <row r="6" spans="1:2" ht="12.75" customHeight="1" hidden="1">
      <c r="A6" s="51"/>
      <c r="B6" s="51"/>
    </row>
    <row r="7" spans="1:2" ht="9.75" customHeight="1" hidden="1">
      <c r="A7" s="3"/>
      <c r="B7" s="2"/>
    </row>
    <row r="8" spans="1:10" ht="23.25" customHeight="1">
      <c r="A8" s="33"/>
      <c r="B8" s="54" t="s">
        <v>42</v>
      </c>
      <c r="C8" s="54"/>
      <c r="D8" s="54"/>
      <c r="E8" s="33"/>
      <c r="F8" s="33"/>
      <c r="G8" s="33"/>
      <c r="H8" s="33"/>
      <c r="I8" s="33"/>
      <c r="J8" s="33"/>
    </row>
    <row r="9" spans="1:10" ht="23.25" customHeight="1">
      <c r="A9" s="52" t="s">
        <v>65</v>
      </c>
      <c r="B9" s="53"/>
      <c r="C9" s="53"/>
      <c r="D9" s="53"/>
      <c r="E9" s="53"/>
      <c r="F9" s="53"/>
      <c r="G9" s="53"/>
      <c r="H9" s="53"/>
      <c r="I9" s="53"/>
      <c r="J9" s="53"/>
    </row>
    <row r="10" ht="5.25" customHeight="1">
      <c r="A10" s="4"/>
    </row>
    <row r="11" spans="1:10" ht="12.75">
      <c r="A11" s="60" t="s">
        <v>8</v>
      </c>
      <c r="B11" s="60"/>
      <c r="C11" s="60"/>
      <c r="D11" s="60"/>
      <c r="E11" s="60"/>
      <c r="F11" s="60"/>
      <c r="G11" s="60"/>
      <c r="H11" s="60"/>
      <c r="I11" s="60"/>
      <c r="J11" s="60"/>
    </row>
    <row r="12" spans="1:10" ht="12.75">
      <c r="A12" s="63" t="s">
        <v>43</v>
      </c>
      <c r="B12" s="55" t="s">
        <v>44</v>
      </c>
      <c r="C12" s="56"/>
      <c r="D12" s="56"/>
      <c r="E12" s="56"/>
      <c r="F12" s="56"/>
      <c r="G12" s="57"/>
      <c r="H12" s="55" t="s">
        <v>45</v>
      </c>
      <c r="I12" s="56"/>
      <c r="J12" s="57"/>
    </row>
    <row r="13" spans="1:10" ht="12.75" customHeight="1">
      <c r="A13" s="64"/>
      <c r="B13" s="58" t="s">
        <v>46</v>
      </c>
      <c r="C13" s="59"/>
      <c r="D13" s="55" t="s">
        <v>47</v>
      </c>
      <c r="E13" s="57"/>
      <c r="F13" s="58" t="s">
        <v>64</v>
      </c>
      <c r="G13" s="59"/>
      <c r="H13" s="61" t="s">
        <v>48</v>
      </c>
      <c r="I13" s="61" t="s">
        <v>49</v>
      </c>
      <c r="J13" s="61" t="s">
        <v>50</v>
      </c>
    </row>
    <row r="14" spans="1:10" ht="12.75">
      <c r="A14" s="65"/>
      <c r="B14" s="5" t="s">
        <v>51</v>
      </c>
      <c r="C14" s="34" t="s">
        <v>52</v>
      </c>
      <c r="D14" s="5" t="s">
        <v>51</v>
      </c>
      <c r="E14" s="34" t="s">
        <v>52</v>
      </c>
      <c r="F14" s="5" t="s">
        <v>51</v>
      </c>
      <c r="G14" s="34" t="s">
        <v>52</v>
      </c>
      <c r="H14" s="62"/>
      <c r="I14" s="62"/>
      <c r="J14" s="62"/>
    </row>
    <row r="15" spans="1:10" ht="12.75">
      <c r="A15" s="5">
        <v>1</v>
      </c>
      <c r="B15" s="6">
        <v>2</v>
      </c>
      <c r="C15" s="35">
        <v>3</v>
      </c>
      <c r="D15" s="45">
        <v>4</v>
      </c>
      <c r="E15" s="45">
        <v>5</v>
      </c>
      <c r="F15" s="45">
        <v>6</v>
      </c>
      <c r="G15" s="45">
        <v>7</v>
      </c>
      <c r="H15" s="45">
        <v>8</v>
      </c>
      <c r="I15" s="36">
        <v>9</v>
      </c>
      <c r="J15" s="35">
        <v>10</v>
      </c>
    </row>
    <row r="16" spans="1:11" ht="12.75">
      <c r="A16" s="8" t="s">
        <v>0</v>
      </c>
      <c r="B16" s="9">
        <f>B17+B23+B28+B39+B46+B60+B58+B56+B51+B42</f>
        <v>687.5</v>
      </c>
      <c r="C16" s="9">
        <f>C17+C23+C28+C39+C46+C60+C58+C56+C51+C42</f>
        <v>753.7000000000002</v>
      </c>
      <c r="D16" s="9">
        <f>D17+D23+D28+D39+D46+D60+D58+D51+D42+D54</f>
        <v>1758.1</v>
      </c>
      <c r="E16" s="9">
        <f aca="true" t="shared" si="0" ref="E16:J16">E17+E23+E28+E39+E46+E60+E58+E51+E42+E54</f>
        <v>1382.6</v>
      </c>
      <c r="F16" s="9">
        <f t="shared" si="0"/>
        <v>1816.8999999999999</v>
      </c>
      <c r="G16" s="9">
        <f t="shared" si="0"/>
        <v>1808.6</v>
      </c>
      <c r="H16" s="9">
        <f t="shared" si="0"/>
        <v>1125.7</v>
      </c>
      <c r="I16" s="9">
        <f t="shared" si="0"/>
        <v>0</v>
      </c>
      <c r="J16" s="9">
        <f t="shared" si="0"/>
        <v>0</v>
      </c>
      <c r="K16" s="14"/>
    </row>
    <row r="17" spans="1:11" ht="12.75">
      <c r="A17" s="8" t="s">
        <v>1</v>
      </c>
      <c r="B17" s="9">
        <f>SUM(B18)</f>
        <v>134.5</v>
      </c>
      <c r="C17" s="7">
        <f aca="true" t="shared" si="1" ref="C17:J17">SUM(C18)</f>
        <v>151.4</v>
      </c>
      <c r="D17" s="7">
        <f t="shared" si="1"/>
        <v>129</v>
      </c>
      <c r="E17" s="9">
        <f t="shared" si="1"/>
        <v>142.89999999999998</v>
      </c>
      <c r="F17" s="9">
        <f t="shared" si="1"/>
        <v>121.2</v>
      </c>
      <c r="G17" s="7">
        <f t="shared" si="1"/>
        <v>127.3</v>
      </c>
      <c r="H17" s="7">
        <f t="shared" si="1"/>
        <v>149.7</v>
      </c>
      <c r="I17" s="7">
        <f t="shared" si="1"/>
        <v>0</v>
      </c>
      <c r="J17" s="7">
        <f t="shared" si="1"/>
        <v>0</v>
      </c>
      <c r="K17" s="14"/>
    </row>
    <row r="18" spans="1:11" ht="12.75">
      <c r="A18" s="10" t="s">
        <v>2</v>
      </c>
      <c r="B18" s="13">
        <f>B19+B20</f>
        <v>134.5</v>
      </c>
      <c r="C18" s="13">
        <f aca="true" t="shared" si="2" ref="C18:J18">C19+C20</f>
        <v>151.4</v>
      </c>
      <c r="D18" s="13">
        <f t="shared" si="2"/>
        <v>129</v>
      </c>
      <c r="E18" s="13">
        <f t="shared" si="2"/>
        <v>142.89999999999998</v>
      </c>
      <c r="F18" s="13">
        <f t="shared" si="2"/>
        <v>121.2</v>
      </c>
      <c r="G18" s="13">
        <f t="shared" si="2"/>
        <v>127.3</v>
      </c>
      <c r="H18" s="13">
        <f t="shared" si="2"/>
        <v>149.7</v>
      </c>
      <c r="I18" s="13">
        <f t="shared" si="2"/>
        <v>0</v>
      </c>
      <c r="J18" s="13">
        <f t="shared" si="2"/>
        <v>0</v>
      </c>
      <c r="K18" s="14"/>
    </row>
    <row r="19" spans="1:11" ht="38.25">
      <c r="A19" s="11" t="s">
        <v>67</v>
      </c>
      <c r="B19" s="13">
        <v>2</v>
      </c>
      <c r="C19" s="13"/>
      <c r="D19" s="13">
        <v>2</v>
      </c>
      <c r="E19" s="13"/>
      <c r="F19" s="13"/>
      <c r="G19" s="13"/>
      <c r="H19" s="13"/>
      <c r="I19" s="13"/>
      <c r="J19" s="13"/>
      <c r="K19" s="14"/>
    </row>
    <row r="20" spans="1:11" ht="49.5" customHeight="1">
      <c r="A20" s="11" t="s">
        <v>7</v>
      </c>
      <c r="B20" s="18">
        <f>B21+B22</f>
        <v>132.5</v>
      </c>
      <c r="C20" s="18">
        <f aca="true" t="shared" si="3" ref="C20:J20">C21+C22</f>
        <v>151.4</v>
      </c>
      <c r="D20" s="18">
        <f t="shared" si="3"/>
        <v>127</v>
      </c>
      <c r="E20" s="18">
        <f t="shared" si="3"/>
        <v>142.89999999999998</v>
      </c>
      <c r="F20" s="18">
        <f t="shared" si="3"/>
        <v>121.2</v>
      </c>
      <c r="G20" s="18">
        <f t="shared" si="3"/>
        <v>127.3</v>
      </c>
      <c r="H20" s="18">
        <f t="shared" si="3"/>
        <v>149.7</v>
      </c>
      <c r="I20" s="18">
        <f t="shared" si="3"/>
        <v>0</v>
      </c>
      <c r="J20" s="18">
        <f t="shared" si="3"/>
        <v>0</v>
      </c>
      <c r="K20" s="14"/>
    </row>
    <row r="21" spans="1:11" ht="87.75" customHeight="1">
      <c r="A21" s="11" t="s">
        <v>68</v>
      </c>
      <c r="B21" s="13">
        <v>128.5</v>
      </c>
      <c r="C21" s="13">
        <v>150.4</v>
      </c>
      <c r="D21" s="18">
        <v>123</v>
      </c>
      <c r="E21" s="18">
        <v>142.2</v>
      </c>
      <c r="F21" s="18">
        <v>121.2</v>
      </c>
      <c r="G21" s="18">
        <v>127.3</v>
      </c>
      <c r="H21" s="18">
        <v>149.7</v>
      </c>
      <c r="I21" s="18">
        <v>0</v>
      </c>
      <c r="J21" s="18">
        <v>0</v>
      </c>
      <c r="K21" s="14"/>
    </row>
    <row r="22" spans="1:11" ht="83.25" customHeight="1">
      <c r="A22" s="11" t="s">
        <v>66</v>
      </c>
      <c r="B22" s="5">
        <v>4</v>
      </c>
      <c r="C22" s="13">
        <v>1</v>
      </c>
      <c r="D22" s="18">
        <v>4</v>
      </c>
      <c r="E22" s="18">
        <v>0.7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4"/>
    </row>
    <row r="23" spans="1:11" ht="15.75" customHeight="1">
      <c r="A23" s="24" t="s">
        <v>11</v>
      </c>
      <c r="B23" s="9">
        <f aca="true" t="shared" si="4" ref="B23:J23">B24+B27</f>
        <v>52.6</v>
      </c>
      <c r="C23" s="9">
        <f t="shared" si="4"/>
        <v>-0.9</v>
      </c>
      <c r="D23" s="9">
        <f t="shared" si="4"/>
        <v>0.5</v>
      </c>
      <c r="E23" s="9">
        <f t="shared" si="4"/>
        <v>3.7</v>
      </c>
      <c r="F23" s="9">
        <f>F24</f>
        <v>13.7</v>
      </c>
      <c r="G23" s="9">
        <f>G24</f>
        <v>13.7</v>
      </c>
      <c r="H23" s="9">
        <f t="shared" si="4"/>
        <v>19.7</v>
      </c>
      <c r="I23" s="9">
        <f t="shared" si="4"/>
        <v>0</v>
      </c>
      <c r="J23" s="9">
        <f t="shared" si="4"/>
        <v>0</v>
      </c>
      <c r="K23" s="14"/>
    </row>
    <row r="24" spans="1:11" ht="25.5" customHeight="1">
      <c r="A24" s="24" t="s">
        <v>13</v>
      </c>
      <c r="B24" s="13">
        <v>49.2</v>
      </c>
      <c r="C24" s="13">
        <f aca="true" t="shared" si="5" ref="C24:J24">C25</f>
        <v>-0.9</v>
      </c>
      <c r="D24" s="13">
        <f t="shared" si="5"/>
        <v>0.5</v>
      </c>
      <c r="E24" s="13">
        <f t="shared" si="5"/>
        <v>-2.7</v>
      </c>
      <c r="F24" s="13">
        <f>F25</f>
        <v>13.7</v>
      </c>
      <c r="G24" s="13">
        <f t="shared" si="5"/>
        <v>13.7</v>
      </c>
      <c r="H24" s="13">
        <f t="shared" si="5"/>
        <v>0</v>
      </c>
      <c r="I24" s="13">
        <f t="shared" si="5"/>
        <v>0</v>
      </c>
      <c r="J24" s="13">
        <f t="shared" si="5"/>
        <v>0</v>
      </c>
      <c r="K24" s="14"/>
    </row>
    <row r="25" spans="1:11" ht="25.5">
      <c r="A25" s="24" t="s">
        <v>14</v>
      </c>
      <c r="B25" s="18">
        <v>26.1</v>
      </c>
      <c r="C25" s="13">
        <v>-0.9</v>
      </c>
      <c r="D25" s="18">
        <v>0.5</v>
      </c>
      <c r="E25" s="18">
        <v>-2.7</v>
      </c>
      <c r="F25" s="18">
        <f>F26+F27</f>
        <v>13.7</v>
      </c>
      <c r="G25" s="18">
        <v>13.7</v>
      </c>
      <c r="H25" s="18">
        <v>0</v>
      </c>
      <c r="I25" s="18">
        <v>0</v>
      </c>
      <c r="J25" s="18">
        <v>0</v>
      </c>
      <c r="K25" s="14"/>
    </row>
    <row r="26" spans="1:11" ht="38.25">
      <c r="A26" s="24" t="s">
        <v>69</v>
      </c>
      <c r="B26" s="18">
        <v>23.1</v>
      </c>
      <c r="C26" s="13"/>
      <c r="D26" s="18"/>
      <c r="E26" s="18"/>
      <c r="F26" s="18">
        <v>1.2</v>
      </c>
      <c r="G26" s="18">
        <v>1.2</v>
      </c>
      <c r="H26" s="18"/>
      <c r="I26" s="18"/>
      <c r="J26" s="18"/>
      <c r="K26" s="14"/>
    </row>
    <row r="27" spans="1:11" ht="12.75">
      <c r="A27" s="24" t="s">
        <v>12</v>
      </c>
      <c r="B27" s="18">
        <v>3.4</v>
      </c>
      <c r="C27" s="13">
        <v>0</v>
      </c>
      <c r="D27" s="18">
        <v>0</v>
      </c>
      <c r="E27" s="18">
        <v>6.4</v>
      </c>
      <c r="F27" s="18">
        <v>12.5</v>
      </c>
      <c r="G27" s="18">
        <v>12.5</v>
      </c>
      <c r="H27" s="18">
        <v>19.7</v>
      </c>
      <c r="I27" s="18">
        <v>0</v>
      </c>
      <c r="J27" s="18">
        <v>0</v>
      </c>
      <c r="K27" s="14"/>
    </row>
    <row r="28" spans="1:11" ht="18.75" customHeight="1">
      <c r="A28" s="24" t="s">
        <v>3</v>
      </c>
      <c r="B28" s="17">
        <f aca="true" t="shared" si="6" ref="B28:J28">B29+B31+B34</f>
        <v>361.5</v>
      </c>
      <c r="C28" s="17">
        <f t="shared" si="6"/>
        <v>428.4</v>
      </c>
      <c r="D28" s="17">
        <f t="shared" si="6"/>
        <v>521.2</v>
      </c>
      <c r="E28" s="17">
        <f t="shared" si="6"/>
        <v>536</v>
      </c>
      <c r="F28" s="17">
        <f t="shared" si="6"/>
        <v>624.2</v>
      </c>
      <c r="G28" s="17">
        <f t="shared" si="6"/>
        <v>632.4</v>
      </c>
      <c r="H28" s="17">
        <f t="shared" si="6"/>
        <v>336.5</v>
      </c>
      <c r="I28" s="17">
        <f t="shared" si="6"/>
        <v>0</v>
      </c>
      <c r="J28" s="17">
        <f t="shared" si="6"/>
        <v>0</v>
      </c>
      <c r="K28" s="14"/>
    </row>
    <row r="29" spans="1:11" ht="17.25" customHeight="1">
      <c r="A29" s="24" t="s">
        <v>10</v>
      </c>
      <c r="B29" s="18">
        <f aca="true" t="shared" si="7" ref="B29:J29">B30</f>
        <v>11.8</v>
      </c>
      <c r="C29" s="18">
        <f t="shared" si="7"/>
        <v>13.3</v>
      </c>
      <c r="D29" s="18">
        <f t="shared" si="7"/>
        <v>17.6</v>
      </c>
      <c r="E29" s="18">
        <f t="shared" si="7"/>
        <v>15.3</v>
      </c>
      <c r="F29" s="18">
        <f t="shared" si="7"/>
        <v>20.6</v>
      </c>
      <c r="G29" s="18">
        <f t="shared" si="7"/>
        <v>21.8</v>
      </c>
      <c r="H29" s="18">
        <f t="shared" si="7"/>
        <v>1.5</v>
      </c>
      <c r="I29" s="18">
        <f t="shared" si="7"/>
        <v>0</v>
      </c>
      <c r="J29" s="18">
        <f t="shared" si="7"/>
        <v>0</v>
      </c>
      <c r="K29" s="14"/>
    </row>
    <row r="30" spans="1:11" ht="30.75" customHeight="1">
      <c r="A30" s="24" t="s">
        <v>15</v>
      </c>
      <c r="B30" s="13">
        <v>11.8</v>
      </c>
      <c r="C30" s="13">
        <v>13.3</v>
      </c>
      <c r="D30" s="18">
        <v>17.6</v>
      </c>
      <c r="E30" s="18">
        <v>15.3</v>
      </c>
      <c r="F30" s="18">
        <v>20.6</v>
      </c>
      <c r="G30" s="18">
        <v>21.8</v>
      </c>
      <c r="H30" s="18">
        <v>1.5</v>
      </c>
      <c r="I30" s="18">
        <v>0</v>
      </c>
      <c r="J30" s="18">
        <v>0</v>
      </c>
      <c r="K30" s="14"/>
    </row>
    <row r="31" spans="1:11" ht="18" customHeight="1">
      <c r="A31" s="24" t="s">
        <v>16</v>
      </c>
      <c r="B31" s="13">
        <f aca="true" t="shared" si="8" ref="B31:J31">B32+B33</f>
        <v>104.69999999999999</v>
      </c>
      <c r="C31" s="13">
        <f t="shared" si="8"/>
        <v>68.8</v>
      </c>
      <c r="D31" s="13">
        <f t="shared" si="8"/>
        <v>94.8</v>
      </c>
      <c r="E31" s="13">
        <f t="shared" si="8"/>
        <v>79.5</v>
      </c>
      <c r="F31" s="13">
        <f t="shared" si="8"/>
        <v>28.5</v>
      </c>
      <c r="G31" s="13">
        <f t="shared" si="8"/>
        <v>26.599999999999998</v>
      </c>
      <c r="H31" s="13">
        <f t="shared" si="8"/>
        <v>90.19999999999999</v>
      </c>
      <c r="I31" s="13">
        <f t="shared" si="8"/>
        <v>0</v>
      </c>
      <c r="J31" s="13">
        <f t="shared" si="8"/>
        <v>0</v>
      </c>
      <c r="K31" s="14"/>
    </row>
    <row r="32" spans="1:11" ht="17.25" customHeight="1">
      <c r="A32" s="24" t="s">
        <v>17</v>
      </c>
      <c r="B32" s="20">
        <v>45.8</v>
      </c>
      <c r="C32" s="13">
        <v>14.4</v>
      </c>
      <c r="D32" s="18">
        <v>24.8</v>
      </c>
      <c r="E32" s="18">
        <v>8.2</v>
      </c>
      <c r="F32" s="18">
        <v>4.5</v>
      </c>
      <c r="G32" s="18">
        <v>3.7</v>
      </c>
      <c r="H32" s="18">
        <v>8.6</v>
      </c>
      <c r="I32" s="18">
        <v>0</v>
      </c>
      <c r="J32" s="18">
        <v>0</v>
      </c>
      <c r="K32" s="14"/>
    </row>
    <row r="33" spans="1:11" ht="19.5" customHeight="1">
      <c r="A33" s="24" t="s">
        <v>18</v>
      </c>
      <c r="B33" s="20">
        <v>58.9</v>
      </c>
      <c r="C33" s="13">
        <v>54.4</v>
      </c>
      <c r="D33" s="27">
        <v>70</v>
      </c>
      <c r="E33" s="27">
        <v>71.3</v>
      </c>
      <c r="F33" s="27">
        <v>24</v>
      </c>
      <c r="G33" s="27">
        <v>22.9</v>
      </c>
      <c r="H33" s="27">
        <v>81.6</v>
      </c>
      <c r="I33" s="27">
        <v>0</v>
      </c>
      <c r="J33" s="27">
        <v>0</v>
      </c>
      <c r="K33" s="14"/>
    </row>
    <row r="34" spans="1:11" ht="19.5" customHeight="1">
      <c r="A34" s="24" t="s">
        <v>4</v>
      </c>
      <c r="B34" s="20">
        <f aca="true" t="shared" si="9" ref="B34:J34">B35+B37</f>
        <v>245</v>
      </c>
      <c r="C34" s="20">
        <f t="shared" si="9"/>
        <v>346.29999999999995</v>
      </c>
      <c r="D34" s="20">
        <f t="shared" si="9"/>
        <v>408.8</v>
      </c>
      <c r="E34" s="20">
        <f t="shared" si="9"/>
        <v>441.2</v>
      </c>
      <c r="F34" s="20">
        <f t="shared" si="9"/>
        <v>575.1</v>
      </c>
      <c r="G34" s="20">
        <f t="shared" si="9"/>
        <v>584</v>
      </c>
      <c r="H34" s="20">
        <f t="shared" si="9"/>
        <v>244.8</v>
      </c>
      <c r="I34" s="20">
        <f t="shared" si="9"/>
        <v>0</v>
      </c>
      <c r="J34" s="20">
        <f t="shared" si="9"/>
        <v>0</v>
      </c>
      <c r="K34" s="14"/>
    </row>
    <row r="35" spans="1:11" ht="27" customHeight="1">
      <c r="A35" s="24" t="s">
        <v>19</v>
      </c>
      <c r="B35" s="20">
        <f>B36</f>
        <v>241</v>
      </c>
      <c r="C35" s="20">
        <f aca="true" t="shared" si="10" ref="C35:J35">C36</f>
        <v>264.2</v>
      </c>
      <c r="D35" s="20">
        <f t="shared" si="10"/>
        <v>386.6</v>
      </c>
      <c r="E35" s="20">
        <f t="shared" si="10"/>
        <v>460.7</v>
      </c>
      <c r="F35" s="20">
        <f t="shared" si="10"/>
        <v>554.4</v>
      </c>
      <c r="G35" s="20">
        <f t="shared" si="10"/>
        <v>562.4</v>
      </c>
      <c r="H35" s="20">
        <v>208.3</v>
      </c>
      <c r="I35" s="20">
        <f t="shared" si="10"/>
        <v>0</v>
      </c>
      <c r="J35" s="20">
        <f t="shared" si="10"/>
        <v>0</v>
      </c>
      <c r="K35" s="14"/>
    </row>
    <row r="36" spans="1:11" ht="45" customHeight="1">
      <c r="A36" s="24" t="s">
        <v>20</v>
      </c>
      <c r="B36" s="20">
        <v>241</v>
      </c>
      <c r="C36" s="20">
        <v>264.2</v>
      </c>
      <c r="D36" s="27">
        <v>386.6</v>
      </c>
      <c r="E36" s="27">
        <v>460.7</v>
      </c>
      <c r="F36" s="27">
        <v>554.4</v>
      </c>
      <c r="G36" s="27">
        <v>562.4</v>
      </c>
      <c r="H36" s="27">
        <v>208.3</v>
      </c>
      <c r="I36" s="27">
        <v>0</v>
      </c>
      <c r="J36" s="27">
        <v>0</v>
      </c>
      <c r="K36" s="14"/>
    </row>
    <row r="37" spans="1:11" ht="42.75" customHeight="1">
      <c r="A37" s="24" t="s">
        <v>21</v>
      </c>
      <c r="B37" s="20">
        <f>B38</f>
        <v>4</v>
      </c>
      <c r="C37" s="20">
        <f aca="true" t="shared" si="11" ref="C37:J37">C38</f>
        <v>82.1</v>
      </c>
      <c r="D37" s="20">
        <f t="shared" si="11"/>
        <v>22.2</v>
      </c>
      <c r="E37" s="13">
        <v>-19.5</v>
      </c>
      <c r="F37" s="20">
        <f>F38</f>
        <v>20.7</v>
      </c>
      <c r="G37" s="20">
        <f t="shared" si="11"/>
        <v>21.6</v>
      </c>
      <c r="H37" s="20">
        <f t="shared" si="11"/>
        <v>36.5</v>
      </c>
      <c r="I37" s="20">
        <f t="shared" si="11"/>
        <v>0</v>
      </c>
      <c r="J37" s="20">
        <f t="shared" si="11"/>
        <v>0</v>
      </c>
      <c r="K37" s="14"/>
    </row>
    <row r="38" spans="1:11" ht="66.75" customHeight="1">
      <c r="A38" s="24" t="s">
        <v>22</v>
      </c>
      <c r="B38" s="23">
        <v>4</v>
      </c>
      <c r="C38" s="13">
        <v>82.1</v>
      </c>
      <c r="D38" s="27">
        <v>22.2</v>
      </c>
      <c r="E38" s="18">
        <v>-19.5</v>
      </c>
      <c r="F38" s="18">
        <v>20.7</v>
      </c>
      <c r="G38" s="27">
        <v>21.6</v>
      </c>
      <c r="H38" s="17">
        <v>36.5</v>
      </c>
      <c r="I38" s="17">
        <v>0</v>
      </c>
      <c r="J38" s="17">
        <v>0</v>
      </c>
      <c r="K38" s="14"/>
    </row>
    <row r="39" spans="1:11" ht="15" customHeight="1">
      <c r="A39" s="24" t="s">
        <v>23</v>
      </c>
      <c r="B39" s="17">
        <f aca="true" t="shared" si="12" ref="B39:D40">B40</f>
        <v>6.9</v>
      </c>
      <c r="C39" s="17">
        <f t="shared" si="12"/>
        <v>5.2</v>
      </c>
      <c r="D39" s="28">
        <f t="shared" si="12"/>
        <v>2.2</v>
      </c>
      <c r="E39" s="28">
        <f aca="true" t="shared" si="13" ref="E39:J39">E40</f>
        <v>12.1</v>
      </c>
      <c r="F39" s="28">
        <f t="shared" si="13"/>
        <v>3.8</v>
      </c>
      <c r="G39" s="28">
        <f t="shared" si="13"/>
        <v>4.4</v>
      </c>
      <c r="H39" s="28">
        <f t="shared" si="13"/>
        <v>3.1</v>
      </c>
      <c r="I39" s="28">
        <f t="shared" si="13"/>
        <v>0</v>
      </c>
      <c r="J39" s="28">
        <f t="shared" si="13"/>
        <v>0</v>
      </c>
      <c r="K39" s="14"/>
    </row>
    <row r="40" spans="1:11" ht="56.25" customHeight="1">
      <c r="A40" s="24" t="s">
        <v>24</v>
      </c>
      <c r="B40" s="13">
        <f t="shared" si="12"/>
        <v>6.9</v>
      </c>
      <c r="C40" s="13">
        <f t="shared" si="12"/>
        <v>5.2</v>
      </c>
      <c r="D40" s="13">
        <f t="shared" si="12"/>
        <v>2.2</v>
      </c>
      <c r="E40" s="13">
        <f aca="true" t="shared" si="14" ref="E40:J40">E41</f>
        <v>12.1</v>
      </c>
      <c r="F40" s="13">
        <f t="shared" si="14"/>
        <v>3.8</v>
      </c>
      <c r="G40" s="13">
        <f t="shared" si="14"/>
        <v>4.4</v>
      </c>
      <c r="H40" s="13">
        <f t="shared" si="14"/>
        <v>3.1</v>
      </c>
      <c r="I40" s="13">
        <f t="shared" si="14"/>
        <v>0</v>
      </c>
      <c r="J40" s="13">
        <f t="shared" si="14"/>
        <v>0</v>
      </c>
      <c r="K40" s="14"/>
    </row>
    <row r="41" spans="1:11" ht="75" customHeight="1">
      <c r="A41" s="42" t="s">
        <v>25</v>
      </c>
      <c r="B41" s="13">
        <v>6.9</v>
      </c>
      <c r="C41" s="13">
        <v>5.2</v>
      </c>
      <c r="D41" s="27">
        <v>2.2</v>
      </c>
      <c r="E41" s="18">
        <v>12.1</v>
      </c>
      <c r="F41" s="18">
        <v>3.8</v>
      </c>
      <c r="G41" s="27">
        <v>4.4</v>
      </c>
      <c r="H41" s="18">
        <v>3.1</v>
      </c>
      <c r="I41" s="27"/>
      <c r="J41" s="27"/>
      <c r="K41" s="14"/>
    </row>
    <row r="42" spans="1:11" ht="42.75" customHeight="1">
      <c r="A42" s="43" t="s">
        <v>59</v>
      </c>
      <c r="B42" s="17">
        <f>B43</f>
        <v>0</v>
      </c>
      <c r="C42" s="17">
        <f aca="true" t="shared" si="15" ref="C42:J42">C43</f>
        <v>0.9</v>
      </c>
      <c r="D42" s="17">
        <f t="shared" si="15"/>
        <v>0.5</v>
      </c>
      <c r="E42" s="17">
        <f t="shared" si="15"/>
        <v>0</v>
      </c>
      <c r="F42" s="17">
        <f t="shared" si="15"/>
        <v>0.1</v>
      </c>
      <c r="G42" s="17">
        <f t="shared" si="15"/>
        <v>0.1</v>
      </c>
      <c r="H42" s="17">
        <f t="shared" si="15"/>
        <v>0</v>
      </c>
      <c r="I42" s="17">
        <f t="shared" si="15"/>
        <v>0</v>
      </c>
      <c r="J42" s="17">
        <f t="shared" si="15"/>
        <v>0</v>
      </c>
      <c r="K42" s="14"/>
    </row>
    <row r="43" spans="1:11" ht="24" customHeight="1">
      <c r="A43" s="44" t="s">
        <v>60</v>
      </c>
      <c r="B43" s="13">
        <f>B44</f>
        <v>0</v>
      </c>
      <c r="C43" s="13">
        <f aca="true" t="shared" si="16" ref="C43:J43">C44</f>
        <v>0.9</v>
      </c>
      <c r="D43" s="13">
        <f t="shared" si="16"/>
        <v>0.5</v>
      </c>
      <c r="E43" s="13">
        <f t="shared" si="16"/>
        <v>0</v>
      </c>
      <c r="F43" s="13">
        <f t="shared" si="16"/>
        <v>0.1</v>
      </c>
      <c r="G43" s="13">
        <f t="shared" si="16"/>
        <v>0.1</v>
      </c>
      <c r="H43" s="13">
        <f t="shared" si="16"/>
        <v>0</v>
      </c>
      <c r="I43" s="13">
        <f t="shared" si="16"/>
        <v>0</v>
      </c>
      <c r="J43" s="13">
        <f t="shared" si="16"/>
        <v>0</v>
      </c>
      <c r="K43" s="14"/>
    </row>
    <row r="44" spans="1:11" ht="30.75" customHeight="1" thickBot="1">
      <c r="A44" s="37" t="s">
        <v>61</v>
      </c>
      <c r="B44" s="13">
        <f>B45</f>
        <v>0</v>
      </c>
      <c r="C44" s="13">
        <f aca="true" t="shared" si="17" ref="C44:J44">C45</f>
        <v>0.9</v>
      </c>
      <c r="D44" s="13">
        <f t="shared" si="17"/>
        <v>0.5</v>
      </c>
      <c r="E44" s="13">
        <f t="shared" si="17"/>
        <v>0</v>
      </c>
      <c r="F44" s="13">
        <f t="shared" si="17"/>
        <v>0.1</v>
      </c>
      <c r="G44" s="13">
        <f t="shared" si="17"/>
        <v>0.1</v>
      </c>
      <c r="H44" s="13">
        <f t="shared" si="17"/>
        <v>0</v>
      </c>
      <c r="I44" s="13">
        <f t="shared" si="17"/>
        <v>0</v>
      </c>
      <c r="J44" s="13">
        <f t="shared" si="17"/>
        <v>0</v>
      </c>
      <c r="K44" s="14"/>
    </row>
    <row r="45" spans="1:11" ht="36" customHeight="1">
      <c r="A45" s="41" t="s">
        <v>62</v>
      </c>
      <c r="B45" s="13">
        <v>0</v>
      </c>
      <c r="C45" s="13">
        <v>0.9</v>
      </c>
      <c r="D45" s="27">
        <v>0.5</v>
      </c>
      <c r="E45" s="18">
        <v>0</v>
      </c>
      <c r="F45" s="18">
        <v>0.1</v>
      </c>
      <c r="G45" s="18">
        <v>0.1</v>
      </c>
      <c r="H45" s="18"/>
      <c r="I45" s="27"/>
      <c r="J45" s="27"/>
      <c r="K45" s="14"/>
    </row>
    <row r="46" spans="1:11" ht="52.5" customHeight="1">
      <c r="A46" s="24" t="s">
        <v>26</v>
      </c>
      <c r="B46" s="17">
        <f>B47</f>
        <v>131.3</v>
      </c>
      <c r="C46" s="17">
        <f aca="true" t="shared" si="18" ref="C46:J46">C47</f>
        <v>167.8</v>
      </c>
      <c r="D46" s="17">
        <f t="shared" si="18"/>
        <v>457.6</v>
      </c>
      <c r="E46" s="17">
        <f t="shared" si="18"/>
        <v>276</v>
      </c>
      <c r="F46" s="17">
        <f t="shared" si="18"/>
        <v>634.0999999999999</v>
      </c>
      <c r="G46" s="17">
        <f t="shared" si="18"/>
        <v>610.8</v>
      </c>
      <c r="H46" s="17">
        <f t="shared" si="18"/>
        <v>576.4</v>
      </c>
      <c r="I46" s="17">
        <f t="shared" si="18"/>
        <v>0</v>
      </c>
      <c r="J46" s="17">
        <f t="shared" si="18"/>
        <v>0</v>
      </c>
      <c r="K46" s="14"/>
    </row>
    <row r="47" spans="1:10" ht="76.5" customHeight="1">
      <c r="A47" s="24" t="s">
        <v>34</v>
      </c>
      <c r="B47" s="13">
        <f>B48+B50+B49:B49</f>
        <v>131.3</v>
      </c>
      <c r="C47" s="13">
        <f>C48+C50+C49:C49</f>
        <v>167.8</v>
      </c>
      <c r="D47" s="13">
        <f aca="true" t="shared" si="19" ref="D47:J47">D48+D50+D49</f>
        <v>457.6</v>
      </c>
      <c r="E47" s="13">
        <f t="shared" si="19"/>
        <v>276</v>
      </c>
      <c r="F47" s="13">
        <f t="shared" si="19"/>
        <v>634.0999999999999</v>
      </c>
      <c r="G47" s="13">
        <f t="shared" si="19"/>
        <v>610.8</v>
      </c>
      <c r="H47" s="13">
        <f t="shared" si="19"/>
        <v>576.4</v>
      </c>
      <c r="I47" s="13">
        <f t="shared" si="19"/>
        <v>0</v>
      </c>
      <c r="J47" s="13">
        <f t="shared" si="19"/>
        <v>0</v>
      </c>
    </row>
    <row r="48" spans="1:10" ht="75" customHeight="1">
      <c r="A48" s="24" t="s">
        <v>27</v>
      </c>
      <c r="B48" s="13">
        <v>131.3</v>
      </c>
      <c r="C48" s="13">
        <v>167.8</v>
      </c>
      <c r="D48" s="13">
        <v>218.8</v>
      </c>
      <c r="E48" s="48">
        <v>0</v>
      </c>
      <c r="F48" s="48">
        <v>245.6</v>
      </c>
      <c r="G48" s="13">
        <v>241.6</v>
      </c>
      <c r="H48" s="13">
        <v>276.5</v>
      </c>
      <c r="I48" s="13">
        <v>0</v>
      </c>
      <c r="J48" s="13">
        <v>0</v>
      </c>
    </row>
    <row r="49" spans="1:10" ht="62.25" customHeight="1" thickBot="1">
      <c r="A49" s="37" t="s">
        <v>53</v>
      </c>
      <c r="B49" s="18">
        <v>0</v>
      </c>
      <c r="C49" s="18">
        <v>0</v>
      </c>
      <c r="D49" s="18">
        <v>223.9</v>
      </c>
      <c r="E49" s="49">
        <v>246.1</v>
      </c>
      <c r="F49" s="49">
        <v>337.4</v>
      </c>
      <c r="G49" s="18">
        <v>318.1</v>
      </c>
      <c r="H49" s="18">
        <v>283.9</v>
      </c>
      <c r="I49" s="18">
        <v>0</v>
      </c>
      <c r="J49" s="18">
        <v>0</v>
      </c>
    </row>
    <row r="50" spans="1:10" ht="61.5" customHeight="1" thickBot="1">
      <c r="A50" s="40" t="s">
        <v>58</v>
      </c>
      <c r="B50" s="13">
        <v>0</v>
      </c>
      <c r="C50" s="13">
        <v>0</v>
      </c>
      <c r="D50" s="13">
        <v>14.9</v>
      </c>
      <c r="E50" s="48">
        <v>29.9</v>
      </c>
      <c r="F50" s="48">
        <v>51.1</v>
      </c>
      <c r="G50" s="13">
        <v>51.1</v>
      </c>
      <c r="H50" s="13">
        <v>16</v>
      </c>
      <c r="I50" s="13">
        <v>0</v>
      </c>
      <c r="J50" s="13">
        <v>0</v>
      </c>
    </row>
    <row r="51" spans="1:10" s="16" customFormat="1" ht="20.25" customHeight="1" thickBot="1">
      <c r="A51" s="39" t="s">
        <v>55</v>
      </c>
      <c r="B51" s="17">
        <f>B52</f>
        <v>0</v>
      </c>
      <c r="C51" s="17">
        <f aca="true" t="shared" si="20" ref="C51:J51">C52</f>
        <v>0</v>
      </c>
      <c r="D51" s="17">
        <f t="shared" si="20"/>
        <v>0</v>
      </c>
      <c r="E51" s="17">
        <f t="shared" si="20"/>
        <v>5.4</v>
      </c>
      <c r="F51" s="17"/>
      <c r="G51" s="17">
        <f t="shared" si="20"/>
        <v>0</v>
      </c>
      <c r="H51" s="17">
        <f t="shared" si="20"/>
        <v>0</v>
      </c>
      <c r="I51" s="17">
        <f t="shared" si="20"/>
        <v>0</v>
      </c>
      <c r="J51" s="17">
        <f t="shared" si="20"/>
        <v>0</v>
      </c>
    </row>
    <row r="52" spans="1:10" ht="26.25" customHeight="1" thickBot="1">
      <c r="A52" s="38" t="s">
        <v>56</v>
      </c>
      <c r="B52" s="13">
        <f>B53</f>
        <v>0</v>
      </c>
      <c r="C52" s="13">
        <f aca="true" t="shared" si="21" ref="C52:J52">C53</f>
        <v>0</v>
      </c>
      <c r="D52" s="13">
        <f t="shared" si="21"/>
        <v>0</v>
      </c>
      <c r="E52" s="13">
        <f t="shared" si="21"/>
        <v>5.4</v>
      </c>
      <c r="F52" s="13"/>
      <c r="G52" s="13">
        <f t="shared" si="21"/>
        <v>0</v>
      </c>
      <c r="H52" s="13">
        <f t="shared" si="21"/>
        <v>0</v>
      </c>
      <c r="I52" s="13">
        <f t="shared" si="21"/>
        <v>0</v>
      </c>
      <c r="J52" s="13">
        <f t="shared" si="21"/>
        <v>0</v>
      </c>
    </row>
    <row r="53" spans="1:10" ht="18" customHeight="1" thickBot="1">
      <c r="A53" s="38" t="s">
        <v>57</v>
      </c>
      <c r="B53" s="13">
        <v>0</v>
      </c>
      <c r="C53" s="13">
        <v>0</v>
      </c>
      <c r="D53" s="13">
        <v>0</v>
      </c>
      <c r="E53" s="13">
        <v>5.4</v>
      </c>
      <c r="F53" s="13">
        <v>0</v>
      </c>
      <c r="G53" s="13">
        <v>0</v>
      </c>
      <c r="H53" s="13"/>
      <c r="I53" s="13"/>
      <c r="J53" s="13"/>
    </row>
    <row r="54" spans="1:10" ht="29.25" customHeight="1" thickBot="1">
      <c r="A54" s="46" t="s">
        <v>70</v>
      </c>
      <c r="B54" s="17">
        <f>B56+B57+B55</f>
        <v>0</v>
      </c>
      <c r="C54" s="17">
        <f aca="true" t="shared" si="22" ref="C54:J54">C56+C57+C55</f>
        <v>0.2</v>
      </c>
      <c r="D54" s="17">
        <f>D56+D57+D55</f>
        <v>659.4</v>
      </c>
      <c r="E54" s="17">
        <f t="shared" si="22"/>
        <v>418.8</v>
      </c>
      <c r="F54" s="17">
        <f t="shared" si="22"/>
        <v>419.8</v>
      </c>
      <c r="G54" s="17">
        <f t="shared" si="22"/>
        <v>419.9</v>
      </c>
      <c r="H54" s="17">
        <f t="shared" si="22"/>
        <v>40.300000000000004</v>
      </c>
      <c r="I54" s="17">
        <f t="shared" si="22"/>
        <v>0</v>
      </c>
      <c r="J54" s="17">
        <f t="shared" si="22"/>
        <v>0</v>
      </c>
    </row>
    <row r="55" spans="1:10" ht="29.25" customHeight="1" thickBot="1">
      <c r="A55" s="38" t="s">
        <v>71</v>
      </c>
      <c r="B55" s="13"/>
      <c r="C55" s="13"/>
      <c r="D55" s="13">
        <v>402</v>
      </c>
      <c r="E55" s="13">
        <v>402</v>
      </c>
      <c r="F55" s="13"/>
      <c r="G55" s="13"/>
      <c r="H55" s="13"/>
      <c r="I55" s="13"/>
      <c r="J55" s="13"/>
    </row>
    <row r="56" spans="1:10" s="16" customFormat="1" ht="45.75" customHeight="1" thickBot="1">
      <c r="A56" s="47" t="s">
        <v>54</v>
      </c>
      <c r="B56" s="18">
        <v>0</v>
      </c>
      <c r="C56" s="18">
        <v>0.2</v>
      </c>
      <c r="D56" s="18">
        <v>257.4</v>
      </c>
      <c r="E56" s="18">
        <v>0</v>
      </c>
      <c r="F56" s="18">
        <v>419.8</v>
      </c>
      <c r="G56" s="18">
        <v>419.9</v>
      </c>
      <c r="H56" s="18">
        <v>40.2</v>
      </c>
      <c r="I56" s="18">
        <v>0</v>
      </c>
      <c r="J56" s="18">
        <v>0</v>
      </c>
    </row>
    <row r="57" spans="1:10" s="16" customFormat="1" ht="45.75" customHeight="1" thickBot="1">
      <c r="A57" s="47" t="s">
        <v>72</v>
      </c>
      <c r="B57" s="18"/>
      <c r="C57" s="18"/>
      <c r="D57" s="18"/>
      <c r="E57" s="18">
        <v>16.8</v>
      </c>
      <c r="F57" s="18">
        <v>0</v>
      </c>
      <c r="G57" s="18">
        <v>0</v>
      </c>
      <c r="H57" s="18">
        <v>0.1</v>
      </c>
      <c r="I57" s="18"/>
      <c r="J57" s="18"/>
    </row>
    <row r="58" spans="1:10" ht="52.5" customHeight="1" thickBot="1">
      <c r="A58" s="32" t="s">
        <v>40</v>
      </c>
      <c r="B58" s="13">
        <f>B59</f>
        <v>14.1</v>
      </c>
      <c r="C58" s="13">
        <f>C59</f>
        <v>14.1</v>
      </c>
      <c r="D58" s="29"/>
      <c r="E58" s="29">
        <v>0</v>
      </c>
      <c r="F58" s="29"/>
      <c r="G58" s="29"/>
      <c r="H58" s="18"/>
      <c r="I58" s="18"/>
      <c r="J58" s="18"/>
    </row>
    <row r="59" spans="1:10" ht="42" customHeight="1" thickBot="1">
      <c r="A59" s="32" t="s">
        <v>41</v>
      </c>
      <c r="B59" s="13">
        <v>14.1</v>
      </c>
      <c r="C59" s="13">
        <v>14.1</v>
      </c>
      <c r="D59" s="29"/>
      <c r="E59" s="29">
        <v>0</v>
      </c>
      <c r="F59" s="29"/>
      <c r="G59" s="29"/>
      <c r="H59" s="18"/>
      <c r="I59" s="18"/>
      <c r="J59" s="18"/>
    </row>
    <row r="60" spans="1:10" s="16" customFormat="1" ht="26.25" customHeight="1">
      <c r="A60" s="26" t="s">
        <v>35</v>
      </c>
      <c r="B60" s="17">
        <f>B61</f>
        <v>-13.4</v>
      </c>
      <c r="C60" s="17">
        <f>C61</f>
        <v>-13.4</v>
      </c>
      <c r="D60" s="17">
        <f aca="true" t="shared" si="23" ref="D60:J60">D61</f>
        <v>-12.3</v>
      </c>
      <c r="E60" s="17">
        <f t="shared" si="23"/>
        <v>-12.3</v>
      </c>
      <c r="F60" s="17">
        <f>F61</f>
        <v>0</v>
      </c>
      <c r="G60" s="17">
        <f t="shared" si="23"/>
        <v>0</v>
      </c>
      <c r="H60" s="17">
        <f t="shared" si="23"/>
        <v>0</v>
      </c>
      <c r="I60" s="17">
        <f t="shared" si="23"/>
        <v>0</v>
      </c>
      <c r="J60" s="17">
        <f t="shared" si="23"/>
        <v>0</v>
      </c>
    </row>
    <row r="61" spans="1:10" ht="29.25" customHeight="1">
      <c r="A61" s="24" t="s">
        <v>36</v>
      </c>
      <c r="B61" s="13">
        <v>-13.4</v>
      </c>
      <c r="C61" s="13">
        <v>-13.4</v>
      </c>
      <c r="D61" s="18">
        <v>-12.3</v>
      </c>
      <c r="E61" s="18">
        <v>-12.3</v>
      </c>
      <c r="F61" s="18">
        <v>0</v>
      </c>
      <c r="G61" s="18">
        <v>0</v>
      </c>
      <c r="H61" s="18"/>
      <c r="I61" s="18"/>
      <c r="J61" s="18"/>
    </row>
    <row r="62" spans="1:10" ht="12.75">
      <c r="A62" s="12" t="s">
        <v>6</v>
      </c>
      <c r="B62" s="7">
        <f aca="true" t="shared" si="24" ref="B62:J62">B63</f>
        <v>6422.200000000001</v>
      </c>
      <c r="C62" s="7">
        <f t="shared" si="24"/>
        <v>5318.1</v>
      </c>
      <c r="D62" s="7">
        <f t="shared" si="24"/>
        <v>5005.7</v>
      </c>
      <c r="E62" s="7">
        <f t="shared" si="24"/>
        <v>5005.1</v>
      </c>
      <c r="F62" s="7">
        <f t="shared" si="24"/>
        <v>3435.8999999999996</v>
      </c>
      <c r="G62" s="7">
        <f t="shared" si="24"/>
        <v>3435.8999999999996</v>
      </c>
      <c r="H62" s="7">
        <f t="shared" si="24"/>
        <v>6032</v>
      </c>
      <c r="I62" s="7">
        <f t="shared" si="24"/>
        <v>0</v>
      </c>
      <c r="J62" s="7">
        <f t="shared" si="24"/>
        <v>0</v>
      </c>
    </row>
    <row r="63" spans="1:10" ht="39.75" customHeight="1">
      <c r="A63" s="24" t="s">
        <v>9</v>
      </c>
      <c r="B63" s="17">
        <f>B64+B67+B71</f>
        <v>6422.200000000001</v>
      </c>
      <c r="C63" s="17">
        <f aca="true" t="shared" si="25" ref="C63:J63">C64+C67+C71</f>
        <v>5318.1</v>
      </c>
      <c r="D63" s="17">
        <f t="shared" si="25"/>
        <v>5005.7</v>
      </c>
      <c r="E63" s="17">
        <f t="shared" si="25"/>
        <v>5005.1</v>
      </c>
      <c r="F63" s="17">
        <f>F64+F67+F71</f>
        <v>3435.8999999999996</v>
      </c>
      <c r="G63" s="17">
        <f>G64+G67+G71</f>
        <v>3435.8999999999996</v>
      </c>
      <c r="H63" s="17">
        <f t="shared" si="25"/>
        <v>6032</v>
      </c>
      <c r="I63" s="17">
        <f t="shared" si="25"/>
        <v>0</v>
      </c>
      <c r="J63" s="17">
        <f t="shared" si="25"/>
        <v>0</v>
      </c>
    </row>
    <row r="64" spans="1:10" ht="25.5">
      <c r="A64" s="24" t="s">
        <v>28</v>
      </c>
      <c r="B64" s="17">
        <f>B65</f>
        <v>2728.5</v>
      </c>
      <c r="C64" s="17">
        <f aca="true" t="shared" si="26" ref="C64:J64">C65</f>
        <v>2728.5</v>
      </c>
      <c r="D64" s="17">
        <f t="shared" si="26"/>
        <v>2786</v>
      </c>
      <c r="E64" s="17">
        <f t="shared" si="26"/>
        <v>2786</v>
      </c>
      <c r="F64" s="17">
        <f t="shared" si="26"/>
        <v>2766.1</v>
      </c>
      <c r="G64" s="17">
        <f t="shared" si="26"/>
        <v>2766.1</v>
      </c>
      <c r="H64" s="17">
        <f t="shared" si="26"/>
        <v>3777</v>
      </c>
      <c r="I64" s="17">
        <f t="shared" si="26"/>
        <v>0</v>
      </c>
      <c r="J64" s="17">
        <f t="shared" si="26"/>
        <v>0</v>
      </c>
    </row>
    <row r="65" spans="1:10" ht="25.5" customHeight="1">
      <c r="A65" s="24" t="s">
        <v>29</v>
      </c>
      <c r="B65" s="13">
        <f>B66</f>
        <v>2728.5</v>
      </c>
      <c r="C65" s="13">
        <f aca="true" t="shared" si="27" ref="C65:J65">C66</f>
        <v>2728.5</v>
      </c>
      <c r="D65" s="13">
        <f t="shared" si="27"/>
        <v>2786</v>
      </c>
      <c r="E65" s="13">
        <f t="shared" si="27"/>
        <v>2786</v>
      </c>
      <c r="F65" s="13">
        <f t="shared" si="27"/>
        <v>2766.1</v>
      </c>
      <c r="G65" s="13">
        <f>G66</f>
        <v>2766.1</v>
      </c>
      <c r="H65" s="13">
        <f t="shared" si="27"/>
        <v>3777</v>
      </c>
      <c r="I65" s="13">
        <f t="shared" si="27"/>
        <v>0</v>
      </c>
      <c r="J65" s="13">
        <f t="shared" si="27"/>
        <v>0</v>
      </c>
    </row>
    <row r="66" spans="1:11" ht="35.25" customHeight="1">
      <c r="A66" s="24" t="s">
        <v>30</v>
      </c>
      <c r="B66" s="13">
        <v>2728.5</v>
      </c>
      <c r="C66" s="13">
        <v>2728.5</v>
      </c>
      <c r="D66" s="18">
        <v>2786</v>
      </c>
      <c r="E66" s="18">
        <v>2786</v>
      </c>
      <c r="F66" s="18">
        <v>2766.1</v>
      </c>
      <c r="G66" s="18">
        <v>2766.1</v>
      </c>
      <c r="H66" s="18">
        <v>3777</v>
      </c>
      <c r="I66" s="18">
        <v>0</v>
      </c>
      <c r="J66" s="18">
        <v>0</v>
      </c>
      <c r="K66" s="14"/>
    </row>
    <row r="67" spans="1:10" ht="36" customHeight="1">
      <c r="A67" s="24" t="s">
        <v>31</v>
      </c>
      <c r="B67" s="17">
        <f>B68+B70</f>
        <v>37.4</v>
      </c>
      <c r="C67" s="17">
        <f aca="true" t="shared" si="28" ref="C67:J67">C68+C70</f>
        <v>37.4</v>
      </c>
      <c r="D67" s="17">
        <f t="shared" si="28"/>
        <v>48.5</v>
      </c>
      <c r="E67" s="17">
        <f t="shared" si="28"/>
        <v>48.5</v>
      </c>
      <c r="F67" s="17">
        <f>F68</f>
        <v>48.5</v>
      </c>
      <c r="G67" s="17">
        <f>G68</f>
        <v>48.5</v>
      </c>
      <c r="H67" s="17">
        <f t="shared" si="28"/>
        <v>54.7</v>
      </c>
      <c r="I67" s="17">
        <f t="shared" si="28"/>
        <v>0</v>
      </c>
      <c r="J67" s="17">
        <f t="shared" si="28"/>
        <v>0</v>
      </c>
    </row>
    <row r="68" spans="1:10" ht="49.5" customHeight="1">
      <c r="A68" s="24" t="s">
        <v>32</v>
      </c>
      <c r="B68" s="13">
        <f>B69</f>
        <v>37.4</v>
      </c>
      <c r="C68" s="13">
        <f aca="true" t="shared" si="29" ref="C68:J68">C69</f>
        <v>37.4</v>
      </c>
      <c r="D68" s="13">
        <f t="shared" si="29"/>
        <v>48.5</v>
      </c>
      <c r="E68" s="13">
        <f t="shared" si="29"/>
        <v>48.5</v>
      </c>
      <c r="F68" s="13">
        <f>F69+F70</f>
        <v>48.5</v>
      </c>
      <c r="G68" s="13">
        <f>G69+G70</f>
        <v>48.5</v>
      </c>
      <c r="H68" s="13">
        <f t="shared" si="29"/>
        <v>54.5</v>
      </c>
      <c r="I68" s="13">
        <f t="shared" si="29"/>
        <v>0</v>
      </c>
      <c r="J68" s="13">
        <f t="shared" si="29"/>
        <v>0</v>
      </c>
    </row>
    <row r="69" spans="1:10" ht="55.5" customHeight="1">
      <c r="A69" s="24" t="s">
        <v>33</v>
      </c>
      <c r="B69" s="23">
        <v>37.4</v>
      </c>
      <c r="C69" s="19">
        <v>37.4</v>
      </c>
      <c r="D69" s="23">
        <v>48.5</v>
      </c>
      <c r="E69" s="23">
        <v>48.5</v>
      </c>
      <c r="F69" s="23">
        <v>48.3</v>
      </c>
      <c r="G69" s="23">
        <v>48.3</v>
      </c>
      <c r="H69" s="23">
        <v>54.5</v>
      </c>
      <c r="I69" s="23">
        <v>0</v>
      </c>
      <c r="J69" s="23">
        <v>0</v>
      </c>
    </row>
    <row r="70" spans="1:10" ht="17.25" customHeight="1">
      <c r="A70" s="11" t="s">
        <v>63</v>
      </c>
      <c r="B70" s="19">
        <v>0</v>
      </c>
      <c r="C70" s="19">
        <v>0</v>
      </c>
      <c r="D70" s="19">
        <v>0</v>
      </c>
      <c r="E70" s="19">
        <v>0</v>
      </c>
      <c r="F70" s="19">
        <v>0.2</v>
      </c>
      <c r="G70" s="19">
        <v>0.2</v>
      </c>
      <c r="H70" s="19">
        <v>0.2</v>
      </c>
      <c r="I70" s="19">
        <v>0</v>
      </c>
      <c r="J70" s="19">
        <v>0</v>
      </c>
    </row>
    <row r="71" spans="1:10" s="25" customFormat="1" ht="29.25" customHeight="1">
      <c r="A71" s="24" t="s">
        <v>37</v>
      </c>
      <c r="B71" s="30">
        <f aca="true" t="shared" si="30" ref="B71:J72">B72</f>
        <v>3656.3</v>
      </c>
      <c r="C71" s="30">
        <f t="shared" si="30"/>
        <v>2552.2</v>
      </c>
      <c r="D71" s="30">
        <f t="shared" si="30"/>
        <v>2171.2</v>
      </c>
      <c r="E71" s="30">
        <f t="shared" si="30"/>
        <v>2170.6</v>
      </c>
      <c r="F71" s="30">
        <f t="shared" si="30"/>
        <v>621.3</v>
      </c>
      <c r="G71" s="30">
        <f t="shared" si="30"/>
        <v>621.3</v>
      </c>
      <c r="H71" s="30">
        <f t="shared" si="30"/>
        <v>2200.3</v>
      </c>
      <c r="I71" s="30">
        <f t="shared" si="30"/>
        <v>0</v>
      </c>
      <c r="J71" s="30">
        <f t="shared" si="30"/>
        <v>0</v>
      </c>
    </row>
    <row r="72" spans="1:10" ht="31.5" customHeight="1">
      <c r="A72" s="24" t="s">
        <v>38</v>
      </c>
      <c r="B72" s="31">
        <f t="shared" si="30"/>
        <v>3656.3</v>
      </c>
      <c r="C72" s="31">
        <f t="shared" si="30"/>
        <v>2552.2</v>
      </c>
      <c r="D72" s="31">
        <f t="shared" si="30"/>
        <v>2171.2</v>
      </c>
      <c r="E72" s="31">
        <f t="shared" si="30"/>
        <v>2170.6</v>
      </c>
      <c r="F72" s="31">
        <f t="shared" si="30"/>
        <v>621.3</v>
      </c>
      <c r="G72" s="31">
        <f t="shared" si="30"/>
        <v>621.3</v>
      </c>
      <c r="H72" s="31">
        <f t="shared" si="30"/>
        <v>2200.3</v>
      </c>
      <c r="I72" s="31">
        <f t="shared" si="30"/>
        <v>0</v>
      </c>
      <c r="J72" s="31">
        <f t="shared" si="30"/>
        <v>0</v>
      </c>
    </row>
    <row r="73" spans="1:10" ht="27.75" customHeight="1">
      <c r="A73" s="24" t="s">
        <v>39</v>
      </c>
      <c r="B73" s="31">
        <v>3656.3</v>
      </c>
      <c r="C73" s="13">
        <v>2552.2</v>
      </c>
      <c r="D73" s="13">
        <v>2171.2</v>
      </c>
      <c r="E73" s="13">
        <v>2170.6</v>
      </c>
      <c r="F73" s="13">
        <v>621.3</v>
      </c>
      <c r="G73" s="18">
        <v>621.3</v>
      </c>
      <c r="H73" s="18">
        <v>2200.3</v>
      </c>
      <c r="I73" s="18">
        <v>0</v>
      </c>
      <c r="J73" s="18">
        <v>0</v>
      </c>
    </row>
    <row r="74" spans="1:17" ht="12.75">
      <c r="A74" s="8" t="s">
        <v>5</v>
      </c>
      <c r="B74" s="9">
        <f>B16+B62</f>
        <v>7109.700000000001</v>
      </c>
      <c r="C74" s="9">
        <f>SUM(C62+C16)</f>
        <v>6071.8</v>
      </c>
      <c r="D74" s="9">
        <f>D62+D16</f>
        <v>6763.799999999999</v>
      </c>
      <c r="E74" s="9">
        <f aca="true" t="shared" si="31" ref="E74:J74">SUM(E62+E16)</f>
        <v>6387.700000000001</v>
      </c>
      <c r="F74" s="9">
        <f t="shared" si="31"/>
        <v>5252.799999999999</v>
      </c>
      <c r="G74" s="9">
        <f t="shared" si="31"/>
        <v>5244.5</v>
      </c>
      <c r="H74" s="9">
        <f t="shared" si="31"/>
        <v>7157.7</v>
      </c>
      <c r="I74" s="9">
        <f t="shared" si="31"/>
        <v>0</v>
      </c>
      <c r="J74" s="9">
        <f t="shared" si="31"/>
        <v>0</v>
      </c>
      <c r="K74" s="14"/>
      <c r="L74" s="21"/>
      <c r="M74" s="21"/>
      <c r="N74" s="21"/>
      <c r="O74" s="21"/>
      <c r="P74" s="21"/>
      <c r="Q74" s="21"/>
    </row>
    <row r="75" spans="11:17" ht="22.5" customHeight="1">
      <c r="K75" s="14"/>
      <c r="L75" s="21"/>
      <c r="M75" s="21"/>
      <c r="N75" s="21"/>
      <c r="O75" s="21"/>
      <c r="P75" s="21"/>
      <c r="Q75" s="21"/>
    </row>
    <row r="76" spans="12:17" ht="1.5" customHeight="1" hidden="1">
      <c r="L76" s="21"/>
      <c r="M76" s="21"/>
      <c r="N76" s="21"/>
      <c r="O76" s="21"/>
      <c r="P76" s="21"/>
      <c r="Q76" s="21"/>
    </row>
    <row r="77" spans="12:17" ht="12.75" hidden="1">
      <c r="L77" s="21"/>
      <c r="M77" s="21"/>
      <c r="N77" s="21"/>
      <c r="O77" s="21"/>
      <c r="P77" s="21"/>
      <c r="Q77" s="21"/>
    </row>
    <row r="78" spans="12:17" ht="15.75" customHeight="1">
      <c r="L78" s="21"/>
      <c r="M78" s="21"/>
      <c r="N78" s="21"/>
      <c r="O78" s="21"/>
      <c r="P78" s="21"/>
      <c r="Q78" s="21"/>
    </row>
    <row r="79" spans="12:16" ht="12.75">
      <c r="L79" s="21"/>
      <c r="P79" s="21">
        <f>L78+M78+N78+O78</f>
        <v>0</v>
      </c>
    </row>
    <row r="80" spans="2:10" ht="12.75">
      <c r="B80" s="21"/>
      <c r="D80" s="22"/>
      <c r="G80" s="15"/>
      <c r="H80" s="14"/>
      <c r="I80" s="15"/>
      <c r="J80" s="14"/>
    </row>
    <row r="82" spans="2:10" ht="12.75">
      <c r="B82" s="21"/>
      <c r="C82" s="21"/>
      <c r="D82" s="21"/>
      <c r="E82" s="21"/>
      <c r="F82" s="21"/>
      <c r="G82" s="21"/>
      <c r="H82" s="21"/>
      <c r="I82" s="21"/>
      <c r="J82" s="21"/>
    </row>
    <row r="83" spans="4:13" ht="12.75">
      <c r="D83" s="14"/>
      <c r="E83" s="14"/>
      <c r="F83" s="14"/>
      <c r="G83" s="14"/>
      <c r="H83" s="14"/>
      <c r="I83" s="14"/>
      <c r="J83" s="14"/>
      <c r="K83" s="21"/>
      <c r="M83" s="21"/>
    </row>
    <row r="84" ht="12.75">
      <c r="M84" s="21"/>
    </row>
    <row r="85" ht="12.75">
      <c r="M85" s="21"/>
    </row>
  </sheetData>
  <sheetProtection/>
  <mergeCells count="13">
    <mergeCell ref="I13:I14"/>
    <mergeCell ref="J13:J14"/>
    <mergeCell ref="A12:A14"/>
    <mergeCell ref="A2:B6"/>
    <mergeCell ref="A9:J9"/>
    <mergeCell ref="B8:D8"/>
    <mergeCell ref="B12:G12"/>
    <mergeCell ref="H12:J12"/>
    <mergeCell ref="F13:G13"/>
    <mergeCell ref="A11:J11"/>
    <mergeCell ref="B13:C13"/>
    <mergeCell ref="D13:E13"/>
    <mergeCell ref="H13:H14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2012-06-18T11:58:06Z</cp:lastPrinted>
  <dcterms:created xsi:type="dcterms:W3CDTF">1996-10-08T23:32:33Z</dcterms:created>
  <dcterms:modified xsi:type="dcterms:W3CDTF">2012-06-18T12:02:00Z</dcterms:modified>
  <cp:category/>
  <cp:version/>
  <cp:contentType/>
  <cp:contentStatus/>
</cp:coreProperties>
</file>